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gundo plataforma SEVAC\"/>
    </mc:Choice>
  </mc:AlternateContent>
  <bookViews>
    <workbookView xWindow="0" yWindow="0" windowWidth="24000" windowHeight="9732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</workbook>
</file>

<file path=xl/calcChain.xml><?xml version="1.0" encoding="utf-8"?>
<calcChain xmlns="http://schemas.openxmlformats.org/spreadsheetml/2006/main">
  <c r="G42" i="4" l="1"/>
  <c r="F42" i="4"/>
  <c r="G35" i="4"/>
  <c r="F35" i="4"/>
  <c r="G30" i="4"/>
  <c r="F30" i="4"/>
  <c r="F46" i="4" s="1"/>
  <c r="G46" i="4" l="1"/>
  <c r="G24" i="4"/>
  <c r="F24" i="4"/>
  <c r="G14" i="4"/>
  <c r="F14" i="4"/>
  <c r="C27" i="4"/>
  <c r="B27" i="4"/>
  <c r="C13" i="4"/>
  <c r="B13" i="4"/>
  <c r="F26" i="4" l="1"/>
  <c r="F48" i="4" s="1"/>
  <c r="G26" i="4"/>
  <c r="G48" i="4" s="1"/>
  <c r="B29" i="4"/>
  <c r="C29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<sst xmlns="http://schemas.openxmlformats.org/spreadsheetml/2006/main" count="60" uniqueCount="60">
  <si>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</si>
  <si>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</si>
  <si>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</si>
  <si>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</si>
  <si>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</si>
  <si>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</si>
  <si>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</si>
  <si>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</si>
  <si>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</si>
  <si>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</si>
  <si>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</si>
  <si>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</si>
  <si>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</si>
  <si>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</si>
  <si>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</si>
  <si>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</si>
  <si>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</si>
  <si>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</si>
  <si>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</si>
  <si>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</si>
  <si>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</si>
  <si>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</si>
  <si>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</si>
  <si>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</si>
  <si>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</si>
  <si>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</si>
  <si>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</si>
  <si>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</si>
  <si>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</si>
  <si>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</si>
  <si>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</si>
  <si>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</si>
  <si>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</si>
  <si>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</si>
  <si>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</si>
  <si>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</si>
  <si>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</si>
  <si>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</si>
  <si>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</si>
  <si>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</si>
  <si>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</si>
  <si>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</si>
  <si>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</si>
  <si>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</si>
  <si>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</si>
  <si>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</si>
  <si>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</si>
  <si>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</si>
  <si>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</si>
  <si>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</si>
  <si>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</si>
  <si>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</si>
  <si>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</si>
  <si>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</si>
  <si>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</si>
  <si>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</si>
  <si>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</si>
  <si>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</si>
  <si>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</si>
  <si>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Situación Financiera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</si>
</sst>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11" zoomScaleNormal="100" zoomScaleSheetLayoutView="100" workbookViewId="0">
      <selection activeCell="J36" sqref="J36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59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1967291.46</v>
      </c>
      <c r="C5" s="12">
        <v>690368.46</v>
      </c>
      <c r="D5" s="17"/>
      <c r="E5" s="11" t="s">
        <v>41</v>
      </c>
      <c r="F5" s="12">
        <v>1040237.45</v>
      </c>
      <c r="G5" s="5">
        <v>908017.69</v>
      </c>
    </row>
    <row r="6" spans="1:7" x14ac:dyDescent="0.2">
      <c r="A6" s="30" t="s">
        <v>28</v>
      </c>
      <c r="B6" s="12">
        <v>-211129.27</v>
      </c>
      <c r="C6" s="12">
        <v>3347.4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1736431.4</v>
      </c>
      <c r="C9" s="12">
        <v>1019304.9</v>
      </c>
      <c r="D9" s="17"/>
      <c r="E9" s="11" t="s">
        <v>43</v>
      </c>
      <c r="F9" s="12">
        <v>0</v>
      </c>
      <c r="G9" s="41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3492593.59</v>
      </c>
      <c r="C13" s="10">
        <f>SUM(C5:C11)</f>
        <v>1713020.76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42" t="s">
        <v>6</v>
      </c>
      <c r="F14" s="12">
        <f>SUM(F5:F12)</f>
        <v>1040237.45</v>
      </c>
      <c r="G14" s="5">
        <f>SUM(G5:G12)</f>
        <v>908017.69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4373788</v>
      </c>
      <c r="C18" s="12">
        <v>4373788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1626647.15</v>
      </c>
      <c r="C19" s="12">
        <v>1626647.15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64870</v>
      </c>
      <c r="C20" s="12">
        <v>64870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-377095.85</v>
      </c>
      <c r="C21" s="12">
        <v>-377095.85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8" t="s">
        <v>57</v>
      </c>
      <c r="F26" s="10">
        <f>SUM(F24+F14)</f>
        <v>1040237.45</v>
      </c>
      <c r="G26" s="6">
        <f>SUM(G14+G24)</f>
        <v>908017.69</v>
      </c>
    </row>
    <row r="27" spans="1:7" x14ac:dyDescent="0.2">
      <c r="A27" s="37" t="s">
        <v>8</v>
      </c>
      <c r="B27" s="10">
        <f>SUM(B16:B23)+B25</f>
        <v>5688209.3000000007</v>
      </c>
      <c r="C27" s="10">
        <f>SUM(C16:C23)+C25</f>
        <v>5688209.3000000007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B13+B27</f>
        <v>9180802.8900000006</v>
      </c>
      <c r="C29" s="10">
        <f>C13+C27</f>
        <v>7401230.0600000005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8" t="s">
        <v>48</v>
      </c>
      <c r="F30" s="10">
        <f>SUM(F31:F33)</f>
        <v>2145.9500000000003</v>
      </c>
      <c r="G30" s="6">
        <f>SUM(G31:G33)</f>
        <v>2145.9500000000003</v>
      </c>
    </row>
    <row r="31" spans="1:7" x14ac:dyDescent="0.2">
      <c r="A31" s="31"/>
      <c r="B31" s="15"/>
      <c r="C31" s="15"/>
      <c r="D31" s="17"/>
      <c r="E31" s="11" t="s">
        <v>2</v>
      </c>
      <c r="F31" s="12">
        <v>2145.94</v>
      </c>
      <c r="G31" s="5">
        <v>2145.94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8" t="s">
        <v>50</v>
      </c>
      <c r="F35" s="10">
        <f>SUM(F36:F40)</f>
        <v>8138419.4900000002</v>
      </c>
      <c r="G35" s="6">
        <f>SUM(G36:G40)</f>
        <v>6491066.4199999999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1647353.07</v>
      </c>
      <c r="G36" s="5">
        <v>186279.97</v>
      </c>
    </row>
    <row r="37" spans="1:7" x14ac:dyDescent="0.2">
      <c r="A37" s="31"/>
      <c r="B37" s="15"/>
      <c r="C37" s="15"/>
      <c r="D37" s="17"/>
      <c r="E37" s="11" t="s">
        <v>19</v>
      </c>
      <c r="F37" s="12">
        <v>6491066.4199999999</v>
      </c>
      <c r="G37" s="5">
        <v>6304786.4500000002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42" t="s">
        <v>55</v>
      </c>
      <c r="F46" s="12">
        <f>SUM(F42+F35+F30)</f>
        <v>8140565.4400000004</v>
      </c>
      <c r="G46" s="5">
        <f>SUM(G42+G35+G30)</f>
        <v>6493212.3700000001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8" t="s">
        <v>56</v>
      </c>
      <c r="F48" s="10">
        <f>F46+F26</f>
        <v>9180802.8900000006</v>
      </c>
      <c r="G48" s="20">
        <f>G46+G26</f>
        <v>7401230.0600000005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58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2018-03-04T05:00:29Z</cp:lastPrinted>
  <dcterms:created xsi:type="dcterms:W3CDTF">2012-12-11T20:26:08Z</dcterms:created>
  <dcterms:modified xsi:type="dcterms:W3CDTF">2018-08-09T16:01:11Z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